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rson\OneDrive - Central Florida Presbytery\Communications\CFP Website\COM\2024\"/>
    </mc:Choice>
  </mc:AlternateContent>
  <bookViews>
    <workbookView xWindow="0" yWindow="0" windowWidth="14550" windowHeight="3450"/>
  </bookViews>
  <sheets>
    <sheet name="Page 1 - Table 1 - Table 1 - Ta" sheetId="1" r:id="rId1"/>
  </sheets>
  <calcPr calcId="162913"/>
</workbook>
</file>

<file path=xl/calcChain.xml><?xml version="1.0" encoding="utf-8"?>
<calcChain xmlns="http://schemas.openxmlformats.org/spreadsheetml/2006/main">
  <c r="D50" i="1" l="1"/>
  <c r="D25" i="1"/>
  <c r="D27" i="1" s="1"/>
  <c r="D29" i="1" l="1"/>
  <c r="D28" i="1"/>
  <c r="D39" i="1"/>
  <c r="D41" i="1"/>
  <c r="D52" i="1" s="1"/>
</calcChain>
</file>

<file path=xl/sharedStrings.xml><?xml version="1.0" encoding="utf-8"?>
<sst xmlns="http://schemas.openxmlformats.org/spreadsheetml/2006/main" count="88" uniqueCount="84">
  <si>
    <t>CENTRAL FLORIDA PRESBYTERY</t>
  </si>
  <si>
    <r>
      <rPr>
        <b/>
        <sz val="10"/>
        <color indexed="11"/>
        <rFont val="Times New Roman"/>
      </rPr>
      <t xml:space="preserve">2024 </t>
    </r>
    <r>
      <rPr>
        <b/>
        <sz val="10"/>
        <color indexed="8"/>
        <rFont val="Times New Roman"/>
      </rPr>
      <t>Request for Approval of Changes in Term of Call (</t>
    </r>
    <r>
      <rPr>
        <b/>
        <sz val="10"/>
        <color indexed="11"/>
        <rFont val="Times New Roman"/>
      </rPr>
      <t>version 04-15-2024</t>
    </r>
    <r>
      <rPr>
        <b/>
        <sz val="10"/>
        <color indexed="8"/>
        <rFont val="Times New Roman"/>
      </rPr>
      <t>)</t>
    </r>
  </si>
  <si>
    <t>To be used by churches providing a Manse  (CFP-0104)</t>
  </si>
  <si>
    <t>Phone  407-422-7125</t>
  </si>
  <si>
    <t>FAX 407-422-7128</t>
  </si>
  <si>
    <t>Constants</t>
  </si>
  <si>
    <t>No</t>
  </si>
  <si>
    <t>Yes</t>
  </si>
  <si>
    <t xml:space="preserve">Instructions:  Enter data in Columns C and D.  </t>
  </si>
  <si>
    <t>Cells outlined in Blue must be calculated</t>
  </si>
  <si>
    <t>SECA will only calculate if Line 3, Column D is Yes.</t>
  </si>
  <si>
    <t>Calculations round to the nearest dollar.</t>
  </si>
  <si>
    <t>&lt;enter church name here&gt;</t>
  </si>
  <si>
    <t>City:</t>
  </si>
  <si>
    <t>&lt;enter city here&gt;</t>
  </si>
  <si>
    <t>Pastor:</t>
  </si>
  <si>
    <t>&lt;enter pastor’s name here&gt;</t>
  </si>
  <si>
    <t>Please fill out COMPLETE TERMS OF CALL with BOTH 2023 and 2024 figures</t>
  </si>
  <si>
    <r>
      <rPr>
        <sz val="10"/>
        <color indexed="8"/>
        <rFont val="Times New Roman"/>
      </rPr>
      <t xml:space="preserve">If </t>
    </r>
    <r>
      <rPr>
        <b/>
        <sz val="10"/>
        <color indexed="8"/>
        <rFont val="Times New Roman"/>
      </rPr>
      <t>Part-Time</t>
    </r>
    <r>
      <rPr>
        <sz val="10"/>
        <color indexed="8"/>
        <rFont val="Times New Roman"/>
      </rPr>
      <t xml:space="preserve">, enter number of hours per week
</t>
    </r>
    <r>
      <rPr>
        <i/>
        <sz val="10"/>
        <color indexed="8"/>
        <rFont val="Times New Roman"/>
      </rPr>
      <t>Use Board of Pensions Calculator for lines 10a,10b</t>
    </r>
  </si>
  <si>
    <t>COMPENSATION</t>
  </si>
  <si>
    <t>Annual Cash Salary</t>
  </si>
  <si>
    <t>2a</t>
  </si>
  <si>
    <t>Utilities Allowance (paid to minister)</t>
  </si>
  <si>
    <t>2b</t>
  </si>
  <si>
    <t>Utilities Allowance (paid by church)</t>
  </si>
  <si>
    <t>2c</t>
  </si>
  <si>
    <t>Furnishings/Tenant Insurance (if none, explain)</t>
  </si>
  <si>
    <t>Is minister enrolled in Social Security?  (Yes/No)</t>
  </si>
  <si>
    <t>3a</t>
  </si>
  <si>
    <r>
      <rPr>
        <sz val="10"/>
        <color indexed="8"/>
        <rFont val="Times New Roman"/>
      </rPr>
      <t xml:space="preserve">If Yes:  SECA (Social Security) Tax Allowance </t>
    </r>
    <r>
      <rPr>
        <i/>
        <sz val="10"/>
        <color indexed="8"/>
        <rFont val="Times New Roman"/>
      </rPr>
      <t xml:space="preserve">in excess of 7.65 % of line 12 </t>
    </r>
    <r>
      <rPr>
        <sz val="10"/>
        <color indexed="8"/>
        <rFont val="Times New Roman"/>
      </rPr>
      <t>(optional)</t>
    </r>
  </si>
  <si>
    <t>3b</t>
  </si>
  <si>
    <t>If No:  Allowance in place of SECA (optional)</t>
  </si>
  <si>
    <t>Manse Equity Fund (minimum $1,000)</t>
  </si>
  <si>
    <t>5a</t>
  </si>
  <si>
    <t xml:space="preserve">Other (medical, dental, etc.) - Identify </t>
  </si>
  <si>
    <t>5b</t>
  </si>
  <si>
    <t xml:space="preserve">Other, continued - Identify  
</t>
  </si>
  <si>
    <r>
      <rPr>
        <sz val="10"/>
        <color indexed="8"/>
        <rFont val="Times New Roman"/>
      </rPr>
      <t xml:space="preserve">Contributions to tax-deferred plans
</t>
    </r>
    <r>
      <rPr>
        <sz val="10"/>
        <color indexed="8"/>
        <rFont val="Times New Roman"/>
      </rPr>
      <t xml:space="preserve"> [</t>
    </r>
    <r>
      <rPr>
        <u/>
        <sz val="10"/>
        <color indexed="8"/>
        <rFont val="Times New Roman"/>
      </rPr>
      <t>not</t>
    </r>
    <r>
      <rPr>
        <sz val="10"/>
        <color indexed="8"/>
        <rFont val="Times New Roman"/>
      </rPr>
      <t xml:space="preserve"> church matching contributions]</t>
    </r>
  </si>
  <si>
    <t>Sub-total (add lines 1, 2a, 2c, 3a, 3b, 4, 5a, 5b, and 6)</t>
  </si>
  <si>
    <t>Manse Value (minimum 30% of line 7)</t>
  </si>
  <si>
    <t>Effective Salary (add lines 7 and 8) (Min. $48,132)</t>
  </si>
  <si>
    <t>10a</t>
  </si>
  <si>
    <t>Pastor Pension and Disability Dues
(10% of Line 9)</t>
  </si>
  <si>
    <t>10b</t>
  </si>
  <si>
    <t>Pastor and Dependent Medical Dues                                                                     (Min. 12,500, max. 36,000, otherwise 29% of Line 9)</t>
  </si>
  <si>
    <t>Continued on next page</t>
  </si>
  <si>
    <t>11a</t>
  </si>
  <si>
    <t>For SECA Calculation:  Optional pre-tax salary reduction - health FSA ($3,200 maximum)</t>
  </si>
  <si>
    <t>11b</t>
  </si>
  <si>
    <t>For SECA Calculation:  Optional pre-tax salary reduction - dependent care FSA ($5,000 maximum)</t>
  </si>
  <si>
    <t>Employer's portion of SECA Tax (7.65% of line 9 less 3a, 6, 11a, 11b)</t>
  </si>
  <si>
    <r>
      <rPr>
        <sz val="10"/>
        <color indexed="8"/>
        <rFont val="Times New Roman"/>
      </rPr>
      <t xml:space="preserve">Other Deferred Income [Employer </t>
    </r>
    <r>
      <rPr>
        <u/>
        <sz val="10"/>
        <color indexed="8"/>
        <rFont val="Times New Roman"/>
      </rPr>
      <t>matching</t>
    </r>
    <r>
      <rPr>
        <sz val="10"/>
        <color indexed="8"/>
        <rFont val="Times New Roman"/>
      </rPr>
      <t xml:space="preserve"> contributions to PCUSA 403(b)(9)]</t>
    </r>
  </si>
  <si>
    <t>Total Compensation (add lines 2b, 9, 10a, 10b, 12, and 13)</t>
  </si>
  <si>
    <t>REIMBURSED EXPENSES/ALLOWANCES:</t>
  </si>
  <si>
    <t>Auto/Travel (Minimum $3,402)</t>
  </si>
  <si>
    <t>Continuing Education/Professional Development (Minimum $650)</t>
  </si>
  <si>
    <t>Books/Professional Resources (Minimum $300)</t>
  </si>
  <si>
    <t>Group Medical and Insurance (see instructions)</t>
  </si>
  <si>
    <t>19a</t>
  </si>
  <si>
    <t>Other (Professional Expenses, cell phone, etc.) - Identify</t>
  </si>
  <si>
    <t>19b</t>
  </si>
  <si>
    <t>Other, continued - Identify</t>
  </si>
  <si>
    <t>Total Reimbursed Expenses/Allowances (add lines 15, 16, 17, 18, 19a, 19b)</t>
  </si>
  <si>
    <t>GRAND TOTAL COMPENSATION AND EXPENSES (add lines 14 and 20)</t>
  </si>
  <si>
    <t>Vacation (minimum one month)</t>
  </si>
  <si>
    <t>Study Leave (minimum 2 weeks)</t>
  </si>
  <si>
    <t>Installed calls require a minimum of 12 weeks paid family medical leave (per G-2.0804)</t>
  </si>
  <si>
    <t>Person to contact regarding this form:</t>
  </si>
  <si>
    <t>&lt;enter contact name here&gt;</t>
  </si>
  <si>
    <t>Phone:</t>
  </si>
  <si>
    <t>&lt;enter contact phone number here&gt;</t>
  </si>
  <si>
    <t>The Book of Order requires that session “shall review annually the minister's terms of call and shall propose ... congregational action” (G-1.0501). Please share the process by which the pastor and session discuss how they determine the changes to be forwarded to the congregation for approval – how do you ensure the pastor’s needs are being met, cost of living increases are considered, or other changes come about?</t>
  </si>
  <si>
    <t>Please indicated the nature of the pastor’s 2023 study leave and how the session reviewed it.  (If no study leave was taken, please indicate why.)</t>
  </si>
  <si>
    <t>Does the pastor have an outstanding loan with the church?   YES   NO
If YES, how is it secured?</t>
  </si>
  <si>
    <t>CERTIFICATION OF TERMS OF CALL</t>
  </si>
  <si>
    <t>BY THE CHURCH</t>
  </si>
  <si>
    <t>By the official action of the congregation of the __________________________________Presbyterian Church</t>
  </si>
  <si>
    <t>of (city) ___________________________________________________ on (date)  _______________________</t>
  </si>
  <si>
    <t>_______________________________________________________________</t>
  </si>
  <si>
    <t>Clerk of Session</t>
  </si>
  <si>
    <t>BY THE MINISTER</t>
  </si>
  <si>
    <t>On this _________________ day of ____________________, 20__  ______________________</t>
  </si>
  <si>
    <t>I certify that I have accepted these terms.</t>
  </si>
  <si>
    <t>Minister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</si>
</sst>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indexed="8"/>
      <name val="Verdana"/>
    </font>
    <font>
      <b/>
      <sz val="10"/>
      <color indexed="8"/>
      <name val="Times New Roman"/>
    </font>
    <font>
      <b/>
      <sz val="10"/>
      <color indexed="8"/>
      <name val="Arial"/>
    </font>
    <font>
      <b/>
      <sz val="10"/>
      <color indexed="11"/>
      <name val="Times New Roman"/>
    </font>
    <font>
      <b/>
      <sz val="10"/>
      <color indexed="12"/>
      <name val="Arial"/>
    </font>
    <font>
      <sz val="10"/>
      <color indexed="8"/>
      <name val="Times New Roman"/>
    </font>
    <font>
      <b/>
      <sz val="9"/>
      <color indexed="8"/>
      <name val="Times New Roman"/>
    </font>
    <font>
      <sz val="11"/>
      <color indexed="8"/>
      <name val="Helvetica Neue"/>
    </font>
    <font>
      <i/>
      <sz val="10"/>
      <color indexed="8"/>
      <name val="Times New Roman"/>
    </font>
    <font>
      <u/>
      <sz val="10"/>
      <color indexed="8"/>
      <name val="Times New Roman"/>
    </font>
    <font>
      <b/>
      <sz val="10"/>
      <color indexed="20"/>
      <name val="Times New Roman"/>
    </font>
    <font>
      <sz val="10"/>
      <color indexed="8"/>
      <name val="Arial"/>
    </font>
    <font>
      <sz val="11"/>
      <color indexed="8"/>
      <name val="Times New Roman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13"/>
      </top>
      <bottom style="medium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14"/>
      </top>
      <bottom style="medium">
        <color indexed="14"/>
      </bottom>
      <diagonal/>
    </border>
    <border>
      <left/>
      <right style="medium">
        <color indexed="14"/>
      </right>
      <top style="medium">
        <color indexed="13"/>
      </top>
      <bottom style="thin">
        <color indexed="10"/>
      </bottom>
      <diagonal/>
    </border>
    <border>
      <left style="medium">
        <color indexed="14"/>
      </left>
      <right/>
      <top style="medium">
        <color indexed="14"/>
      </top>
      <bottom style="medium">
        <color indexed="14"/>
      </bottom>
      <diagonal/>
    </border>
    <border>
      <left/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5"/>
      </bottom>
      <diagonal/>
    </border>
    <border>
      <left style="thin">
        <color indexed="10"/>
      </left>
      <right/>
      <top style="medium">
        <color indexed="14"/>
      </top>
      <bottom style="medium">
        <color indexed="8"/>
      </bottom>
      <diagonal/>
    </border>
    <border>
      <left/>
      <right style="medium">
        <color indexed="8"/>
      </right>
      <top style="medium">
        <color indexed="14"/>
      </top>
      <bottom style="thick">
        <color indexed="15"/>
      </bottom>
      <diagonal/>
    </border>
    <border>
      <left style="medium">
        <color indexed="8"/>
      </left>
      <right style="thick">
        <color indexed="15"/>
      </right>
      <top style="medium">
        <color indexed="8"/>
      </top>
      <bottom style="thin">
        <color indexed="10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ck">
        <color indexed="15"/>
      </left>
      <right style="thick">
        <color indexed="15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ck">
        <color indexed="15"/>
      </right>
      <top style="thin">
        <color indexed="10"/>
      </top>
      <bottom style="medium">
        <color indexed="8"/>
      </bottom>
      <diagonal/>
    </border>
    <border>
      <left style="thick">
        <color indexed="15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15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thick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4"/>
      </bottom>
      <diagonal/>
    </border>
    <border>
      <left style="thin">
        <color indexed="8"/>
      </left>
      <right style="medium">
        <color indexed="14"/>
      </right>
      <top style="thin">
        <color indexed="8"/>
      </top>
      <bottom style="thin">
        <color indexed="8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6"/>
      </bottom>
      <diagonal/>
    </border>
    <border>
      <left style="thin">
        <color indexed="8"/>
      </left>
      <right style="thin">
        <color indexed="10"/>
      </right>
      <top style="medium">
        <color indexed="16"/>
      </top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indexed="14"/>
      </left>
      <right style="medium">
        <color indexed="17"/>
      </right>
      <top style="medium">
        <color indexed="14"/>
      </top>
      <bottom style="medium">
        <color indexed="14"/>
      </bottom>
      <diagonal/>
    </border>
    <border>
      <left style="thin">
        <color indexed="13"/>
      </left>
      <right style="thin">
        <color indexed="13"/>
      </right>
      <top style="medium">
        <color indexed="14"/>
      </top>
      <bottom style="thin">
        <color indexed="8"/>
      </bottom>
      <diagonal/>
    </border>
    <border>
      <left style="thin">
        <color indexed="18"/>
      </left>
      <right style="thin">
        <color indexed="19"/>
      </right>
      <top style="thin">
        <color indexed="10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 style="thin">
        <color indexed="18"/>
      </left>
      <right style="thin">
        <color indexed="19"/>
      </right>
      <top style="thin">
        <color indexed="8"/>
      </top>
      <bottom style="thin">
        <color indexed="10"/>
      </bottom>
      <diagonal/>
    </border>
    <border>
      <left style="thin">
        <color indexed="19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4"/>
      </bottom>
      <diagonal/>
    </border>
    <border>
      <left style="thin">
        <color indexed="8"/>
      </left>
      <right style="thin">
        <color indexed="8"/>
      </right>
      <top style="medium">
        <color indexed="16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6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8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16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medium">
        <color indexed="16"/>
      </top>
      <bottom style="thick">
        <color indexed="15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ck">
        <color indexed="15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ck">
        <color indexed="15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15"/>
      </bottom>
      <diagonal/>
    </border>
    <border>
      <left style="thin">
        <color indexed="10"/>
      </left>
      <right style="thin">
        <color indexed="10"/>
      </right>
      <top style="thick">
        <color indexed="15"/>
      </top>
      <bottom style="thick">
        <color indexed="15"/>
      </bottom>
      <diagonal/>
    </border>
    <border>
      <left style="thin">
        <color indexed="10"/>
      </left>
      <right style="thick">
        <color indexed="15"/>
      </right>
      <top style="thin">
        <color indexed="10"/>
      </top>
      <bottom style="thin">
        <color indexed="10"/>
      </bottom>
      <diagonal/>
    </border>
    <border>
      <left style="thick">
        <color indexed="15"/>
      </left>
      <right/>
      <top style="thick">
        <color indexed="15"/>
      </top>
      <bottom style="thick">
        <color indexed="15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thin">
        <color indexed="10"/>
      </left>
      <right/>
      <top style="thick">
        <color indexed="15"/>
      </top>
      <bottom style="medium">
        <color indexed="13"/>
      </bottom>
      <diagonal/>
    </border>
    <border>
      <left/>
      <right style="thin">
        <color indexed="10"/>
      </right>
      <top style="thick">
        <color indexed="15"/>
      </top>
      <bottom style="medium">
        <color indexed="13"/>
      </bottom>
      <diagonal/>
    </border>
    <border>
      <left style="medium">
        <color indexed="13"/>
      </left>
      <right/>
      <top style="medium">
        <color indexed="13"/>
      </top>
      <bottom style="medium">
        <color indexed="8"/>
      </bottom>
      <diagonal/>
    </border>
    <border>
      <left/>
      <right/>
      <top style="medium">
        <color indexed="13"/>
      </top>
      <bottom style="medium">
        <color indexed="8"/>
      </bottom>
      <diagonal/>
    </border>
    <border>
      <left/>
      <right style="medium">
        <color indexed="13"/>
      </right>
      <top style="medium">
        <color indexed="13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13"/>
      </right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5" fillId="2" borderId="7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/>
    <xf numFmtId="49" fontId="5" fillId="2" borderId="9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/>
    <xf numFmtId="1" fontId="5" fillId="2" borderId="11" xfId="0" applyNumberFormat="1" applyFont="1" applyFill="1" applyBorder="1" applyAlignment="1"/>
    <xf numFmtId="49" fontId="5" fillId="2" borderId="12" xfId="0" applyNumberFormat="1" applyFont="1" applyFill="1" applyBorder="1" applyAlignment="1"/>
    <xf numFmtId="49" fontId="1" fillId="2" borderId="1" xfId="0" applyNumberFormat="1" applyFont="1" applyFill="1" applyBorder="1" applyAlignment="1"/>
    <xf numFmtId="1" fontId="1" fillId="2" borderId="13" xfId="0" applyNumberFormat="1" applyFont="1" applyFill="1" applyBorder="1" applyAlignment="1"/>
    <xf numFmtId="49" fontId="1" fillId="2" borderId="7" xfId="0" applyNumberFormat="1" applyFont="1" applyFill="1" applyBorder="1" applyAlignment="1"/>
    <xf numFmtId="3" fontId="1" fillId="2" borderId="16" xfId="0" applyNumberFormat="1" applyFont="1" applyFill="1" applyBorder="1" applyAlignment="1"/>
    <xf numFmtId="49" fontId="1" fillId="2" borderId="19" xfId="0" applyNumberFormat="1" applyFont="1" applyFill="1" applyBorder="1" applyAlignment="1"/>
    <xf numFmtId="49" fontId="5" fillId="2" borderId="20" xfId="0" applyNumberFormat="1" applyFont="1" applyFill="1" applyBorder="1" applyAlignment="1"/>
    <xf numFmtId="49" fontId="1" fillId="2" borderId="21" xfId="0" applyNumberFormat="1" applyFont="1" applyFill="1" applyBorder="1" applyAlignment="1"/>
    <xf numFmtId="49" fontId="1" fillId="2" borderId="22" xfId="0" applyNumberFormat="1" applyFont="1" applyFill="1" applyBorder="1" applyAlignment="1"/>
    <xf numFmtId="3" fontId="1" fillId="2" borderId="23" xfId="0" applyNumberFormat="1" applyFont="1" applyFill="1" applyBorder="1" applyAlignment="1"/>
    <xf numFmtId="3" fontId="1" fillId="2" borderId="24" xfId="0" applyNumberFormat="1" applyFont="1" applyFill="1" applyBorder="1" applyAlignment="1"/>
    <xf numFmtId="1" fontId="5" fillId="2" borderId="27" xfId="0" applyNumberFormat="1" applyFont="1" applyFill="1" applyBorder="1" applyAlignment="1"/>
    <xf numFmtId="0" fontId="1" fillId="2" borderId="28" xfId="0" applyNumberFormat="1" applyFont="1" applyFill="1" applyBorder="1" applyAlignment="1">
      <alignment horizontal="center" wrapText="1"/>
    </xf>
    <xf numFmtId="49" fontId="5" fillId="2" borderId="29" xfId="0" applyNumberFormat="1" applyFont="1" applyFill="1" applyBorder="1" applyAlignment="1">
      <alignment wrapText="1"/>
    </xf>
    <xf numFmtId="3" fontId="5" fillId="2" borderId="30" xfId="0" applyNumberFormat="1" applyFont="1" applyFill="1" applyBorder="1" applyAlignment="1"/>
    <xf numFmtId="49" fontId="1" fillId="2" borderId="27" xfId="0" applyNumberFormat="1" applyFont="1" applyFill="1" applyBorder="1" applyAlignment="1"/>
    <xf numFmtId="3" fontId="5" fillId="2" borderId="31" xfId="0" applyNumberFormat="1" applyFont="1" applyFill="1" applyBorder="1" applyAlignment="1"/>
    <xf numFmtId="3" fontId="5" fillId="2" borderId="32" xfId="0" applyNumberFormat="1" applyFont="1" applyFill="1" applyBorder="1" applyAlignment="1"/>
    <xf numFmtId="0" fontId="5" fillId="2" borderId="27" xfId="0" applyNumberFormat="1" applyFont="1" applyFill="1" applyBorder="1" applyAlignment="1">
      <alignment horizontal="left" vertical="top"/>
    </xf>
    <xf numFmtId="49" fontId="5" fillId="2" borderId="29" xfId="0" applyNumberFormat="1" applyFont="1" applyFill="1" applyBorder="1" applyAlignment="1"/>
    <xf numFmtId="3" fontId="5" fillId="2" borderId="33" xfId="0" applyNumberFormat="1" applyFont="1" applyFill="1" applyBorder="1" applyAlignment="1"/>
    <xf numFmtId="3" fontId="5" fillId="2" borderId="34" xfId="0" applyNumberFormat="1" applyFont="1" applyFill="1" applyBorder="1" applyAlignment="1"/>
    <xf numFmtId="49" fontId="5" fillId="2" borderId="27" xfId="0" applyNumberFormat="1" applyFont="1" applyFill="1" applyBorder="1" applyAlignment="1">
      <alignment horizontal="left" vertical="top"/>
    </xf>
    <xf numFmtId="49" fontId="5" fillId="2" borderId="33" xfId="0" applyNumberFormat="1" applyFont="1" applyFill="1" applyBorder="1" applyAlignment="1"/>
    <xf numFmtId="49" fontId="5" fillId="2" borderId="34" xfId="0" applyNumberFormat="1" applyFont="1" applyFill="1" applyBorder="1" applyAlignment="1"/>
    <xf numFmtId="49" fontId="5" fillId="2" borderId="27" xfId="0" applyNumberFormat="1" applyFont="1" applyFill="1" applyBorder="1" applyAlignment="1">
      <alignment vertical="top"/>
    </xf>
    <xf numFmtId="49" fontId="5" fillId="2" borderId="29" xfId="0" applyNumberFormat="1" applyFont="1" applyFill="1" applyBorder="1" applyAlignment="1">
      <alignment vertical="top" wrapText="1"/>
    </xf>
    <xf numFmtId="0" fontId="1" fillId="2" borderId="27" xfId="0" applyNumberFormat="1" applyFont="1" applyFill="1" applyBorder="1" applyAlignment="1">
      <alignment horizontal="left" vertical="top"/>
    </xf>
    <xf numFmtId="3" fontId="5" fillId="2" borderId="35" xfId="0" applyNumberFormat="1" applyFont="1" applyFill="1" applyBorder="1" applyAlignment="1"/>
    <xf numFmtId="49" fontId="1" fillId="2" borderId="29" xfId="0" applyNumberFormat="1" applyFont="1" applyFill="1" applyBorder="1" applyAlignment="1"/>
    <xf numFmtId="3" fontId="5" fillId="2" borderId="36" xfId="0" applyNumberFormat="1" applyFont="1" applyFill="1" applyBorder="1" applyAlignment="1"/>
    <xf numFmtId="3" fontId="5" fillId="2" borderId="37" xfId="0" applyNumberFormat="1" applyFont="1" applyFill="1" applyBorder="1" applyAlignment="1"/>
    <xf numFmtId="3" fontId="5" fillId="2" borderId="38" xfId="0" applyNumberFormat="1" applyFont="1" applyFill="1" applyBorder="1" applyAlignment="1"/>
    <xf numFmtId="3" fontId="1" fillId="2" borderId="36" xfId="0" applyNumberFormat="1" applyFont="1" applyFill="1" applyBorder="1" applyAlignment="1"/>
    <xf numFmtId="3" fontId="1" fillId="2" borderId="39" xfId="0" applyNumberFormat="1" applyFont="1" applyFill="1" applyBorder="1" applyAlignment="1"/>
    <xf numFmtId="3" fontId="5" fillId="2" borderId="39" xfId="0" applyNumberFormat="1" applyFont="1" applyFill="1" applyBorder="1" applyAlignment="1"/>
    <xf numFmtId="3" fontId="5" fillId="2" borderId="40" xfId="0" applyNumberFormat="1" applyFont="1" applyFill="1" applyBorder="1" applyAlignment="1"/>
    <xf numFmtId="0" fontId="5" fillId="2" borderId="27" xfId="0" applyFont="1" applyFill="1" applyBorder="1" applyAlignment="1">
      <alignment horizontal="left" vertical="top"/>
    </xf>
    <xf numFmtId="0" fontId="5" fillId="2" borderId="29" xfId="0" applyFont="1" applyFill="1" applyBorder="1" applyAlignment="1"/>
    <xf numFmtId="0" fontId="5" fillId="2" borderId="33" xfId="0" applyFont="1" applyFill="1" applyBorder="1" applyAlignment="1"/>
    <xf numFmtId="0" fontId="5" fillId="2" borderId="41" xfId="0" applyFont="1" applyFill="1" applyBorder="1" applyAlignment="1"/>
    <xf numFmtId="0" fontId="5" fillId="2" borderId="42" xfId="0" applyFont="1" applyFill="1" applyBorder="1" applyAlignment="1">
      <alignment horizontal="left" vertical="top"/>
    </xf>
    <xf numFmtId="0" fontId="5" fillId="2" borderId="43" xfId="0" applyFont="1" applyFill="1" applyBorder="1" applyAlignment="1">
      <alignment wrapText="1"/>
    </xf>
    <xf numFmtId="0" fontId="5" fillId="2" borderId="30" xfId="0" applyFont="1" applyFill="1" applyBorder="1" applyAlignment="1"/>
    <xf numFmtId="0" fontId="5" fillId="2" borderId="54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wrapText="1"/>
    </xf>
    <xf numFmtId="3" fontId="5" fillId="2" borderId="56" xfId="0" applyNumberFormat="1" applyFont="1" applyFill="1" applyBorder="1" applyAlignment="1"/>
    <xf numFmtId="3" fontId="5" fillId="2" borderId="57" xfId="0" applyNumberFormat="1" applyFont="1" applyFill="1" applyBorder="1" applyAlignment="1"/>
    <xf numFmtId="49" fontId="1" fillId="2" borderId="29" xfId="0" applyNumberFormat="1" applyFont="1" applyFill="1" applyBorder="1" applyAlignment="1">
      <alignment wrapText="1"/>
    </xf>
    <xf numFmtId="3" fontId="1" fillId="2" borderId="37" xfId="0" applyNumberFormat="1" applyFont="1" applyFill="1" applyBorder="1" applyAlignment="1"/>
    <xf numFmtId="3" fontId="5" fillId="2" borderId="58" xfId="0" applyNumberFormat="1" applyFont="1" applyFill="1" applyBorder="1" applyAlignment="1"/>
    <xf numFmtId="3" fontId="5" fillId="2" borderId="59" xfId="0" applyNumberFormat="1" applyFont="1" applyFill="1" applyBorder="1" applyAlignment="1"/>
    <xf numFmtId="0" fontId="0" fillId="2" borderId="60" xfId="0" applyFont="1" applyFill="1" applyBorder="1" applyAlignment="1">
      <alignment vertical="top" wrapText="1"/>
    </xf>
    <xf numFmtId="0" fontId="0" fillId="2" borderId="61" xfId="0" applyFont="1" applyFill="1" applyBorder="1" applyAlignment="1">
      <alignment vertical="top" wrapText="1"/>
    </xf>
    <xf numFmtId="1" fontId="5" fillId="2" borderId="27" xfId="0" applyNumberFormat="1" applyFont="1" applyFill="1" applyBorder="1" applyAlignment="1">
      <alignment vertical="top"/>
    </xf>
    <xf numFmtId="3" fontId="5" fillId="2" borderId="62" xfId="0" applyNumberFormat="1" applyFont="1" applyFill="1" applyBorder="1" applyAlignment="1"/>
    <xf numFmtId="3" fontId="5" fillId="2" borderId="63" xfId="0" applyNumberFormat="1" applyFont="1" applyFill="1" applyBorder="1" applyAlignment="1"/>
    <xf numFmtId="49" fontId="1" fillId="2" borderId="64" xfId="0" applyNumberFormat="1" applyFont="1" applyFill="1" applyBorder="1" applyAlignment="1">
      <alignment wrapText="1"/>
    </xf>
    <xf numFmtId="3" fontId="5" fillId="2" borderId="65" xfId="0" applyNumberFormat="1" applyFont="1" applyFill="1" applyBorder="1" applyAlignment="1"/>
    <xf numFmtId="3" fontId="5" fillId="2" borderId="20" xfId="0" applyNumberFormat="1" applyFont="1" applyFill="1" applyBorder="1" applyAlignment="1"/>
    <xf numFmtId="49" fontId="1" fillId="2" borderId="64" xfId="0" applyNumberFormat="1" applyFont="1" applyFill="1" applyBorder="1" applyAlignment="1"/>
    <xf numFmtId="3" fontId="5" fillId="2" borderId="66" xfId="0" applyNumberFormat="1" applyFont="1" applyFill="1" applyBorder="1" applyAlignment="1"/>
    <xf numFmtId="49" fontId="10" fillId="2" borderId="27" xfId="0" applyNumberFormat="1" applyFont="1" applyFill="1" applyBorder="1" applyAlignment="1"/>
    <xf numFmtId="3" fontId="5" fillId="2" borderId="67" xfId="0" applyNumberFormat="1" applyFont="1" applyFill="1" applyBorder="1" applyAlignment="1"/>
    <xf numFmtId="3" fontId="5" fillId="2" borderId="68" xfId="0" applyNumberFormat="1" applyFont="1" applyFill="1" applyBorder="1" applyAlignment="1"/>
    <xf numFmtId="49" fontId="5" fillId="2" borderId="69" xfId="0" applyNumberFormat="1" applyFont="1" applyFill="1" applyBorder="1" applyAlignment="1"/>
    <xf numFmtId="1" fontId="5" fillId="2" borderId="8" xfId="0" applyNumberFormat="1" applyFont="1" applyFill="1" applyBorder="1" applyAlignment="1"/>
    <xf numFmtId="49" fontId="5" fillId="2" borderId="70" xfId="0" applyNumberFormat="1" applyFont="1" applyFill="1" applyBorder="1" applyAlignment="1"/>
    <xf numFmtId="3" fontId="11" fillId="2" borderId="71" xfId="0" applyNumberFormat="1" applyFont="1" applyFill="1" applyBorder="1" applyAlignment="1"/>
    <xf numFmtId="1" fontId="5" fillId="2" borderId="72" xfId="0" applyNumberFormat="1" applyFont="1" applyFill="1" applyBorder="1" applyAlignment="1"/>
    <xf numFmtId="1" fontId="5" fillId="2" borderId="73" xfId="0" applyNumberFormat="1" applyFont="1" applyFill="1" applyBorder="1" applyAlignment="1"/>
    <xf numFmtId="49" fontId="5" fillId="2" borderId="81" xfId="0" applyNumberFormat="1" applyFont="1" applyFill="1" applyBorder="1" applyAlignment="1"/>
    <xf numFmtId="1" fontId="11" fillId="2" borderId="82" xfId="0" applyNumberFormat="1" applyFont="1" applyFill="1" applyBorder="1" applyAlignment="1"/>
    <xf numFmtId="1" fontId="11" fillId="2" borderId="83" xfId="0" applyNumberFormat="1" applyFont="1" applyFill="1" applyBorder="1" applyAlignment="1"/>
    <xf numFmtId="49" fontId="5" fillId="2" borderId="4" xfId="0" applyNumberFormat="1" applyFont="1" applyFill="1" applyBorder="1" applyAlignment="1"/>
    <xf numFmtId="1" fontId="11" fillId="2" borderId="5" xfId="0" applyNumberFormat="1" applyFont="1" applyFill="1" applyBorder="1" applyAlignment="1"/>
    <xf numFmtId="1" fontId="11" fillId="2" borderId="6" xfId="0" applyNumberFormat="1" applyFont="1" applyFill="1" applyBorder="1" applyAlignment="1"/>
    <xf numFmtId="1" fontId="5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2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1" fontId="1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2" fillId="2" borderId="3" xfId="0" applyNumberFormat="1" applyFont="1" applyFill="1" applyBorder="1" applyAlignment="1"/>
    <xf numFmtId="49" fontId="1" fillId="2" borderId="4" xfId="0" applyNumberFormat="1" applyFont="1" applyFill="1" applyBorder="1" applyAlignment="1"/>
    <xf numFmtId="1" fontId="5" fillId="2" borderId="81" xfId="0" applyNumberFormat="1" applyFont="1" applyFill="1" applyBorder="1" applyAlignment="1"/>
    <xf numFmtId="49" fontId="1" fillId="2" borderId="77" xfId="0" applyNumberFormat="1" applyFont="1" applyFill="1" applyBorder="1" applyAlignment="1">
      <alignment horizontal="center"/>
    </xf>
    <xf numFmtId="1" fontId="2" fillId="2" borderId="78" xfId="0" applyNumberFormat="1" applyFont="1" applyFill="1" applyBorder="1" applyAlignment="1">
      <alignment horizontal="center"/>
    </xf>
    <xf numFmtId="1" fontId="2" fillId="2" borderId="80" xfId="0" applyNumberFormat="1" applyFont="1" applyFill="1" applyBorder="1" applyAlignment="1">
      <alignment horizontal="center"/>
    </xf>
    <xf numFmtId="49" fontId="12" fillId="2" borderId="77" xfId="0" applyNumberFormat="1" applyFont="1" applyFill="1" applyBorder="1" applyAlignment="1">
      <alignment vertical="top" wrapText="1"/>
    </xf>
    <xf numFmtId="1" fontId="11" fillId="2" borderId="78" xfId="0" applyNumberFormat="1" applyFont="1" applyFill="1" applyBorder="1" applyAlignment="1">
      <alignment vertical="top" wrapText="1"/>
    </xf>
    <xf numFmtId="1" fontId="11" fillId="2" borderId="80" xfId="0" applyNumberFormat="1" applyFont="1" applyFill="1" applyBorder="1" applyAlignment="1">
      <alignment vertical="top" wrapText="1"/>
    </xf>
    <xf numFmtId="0" fontId="13" fillId="2" borderId="78" xfId="0" applyFont="1" applyFill="1" applyBorder="1" applyAlignment="1">
      <alignment vertical="top" wrapText="1"/>
    </xf>
    <xf numFmtId="0" fontId="13" fillId="2" borderId="79" xfId="0" applyFont="1" applyFill="1" applyBorder="1" applyAlignment="1">
      <alignment vertical="top" wrapText="1"/>
    </xf>
    <xf numFmtId="49" fontId="8" fillId="2" borderId="74" xfId="0" applyNumberFormat="1" applyFont="1" applyFill="1" applyBorder="1" applyAlignment="1">
      <alignment horizontal="center" vertical="center" wrapText="1"/>
    </xf>
    <xf numFmtId="1" fontId="5" fillId="2" borderId="75" xfId="0" applyNumberFormat="1" applyFont="1" applyFill="1" applyBorder="1" applyAlignment="1"/>
    <xf numFmtId="1" fontId="5" fillId="2" borderId="76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49" fontId="8" fillId="2" borderId="44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wrapText="1"/>
    </xf>
    <xf numFmtId="1" fontId="5" fillId="2" borderId="45" xfId="0" applyNumberFormat="1" applyFont="1" applyFill="1" applyBorder="1" applyAlignment="1"/>
    <xf numFmtId="1" fontId="5" fillId="2" borderId="46" xfId="0" applyNumberFormat="1" applyFont="1" applyFill="1" applyBorder="1" applyAlignment="1"/>
    <xf numFmtId="1" fontId="5" fillId="2" borderId="47" xfId="0" applyNumberFormat="1" applyFont="1" applyFill="1" applyBorder="1" applyAlignment="1">
      <alignment horizontal="left" vertical="top"/>
    </xf>
    <xf numFmtId="1" fontId="5" fillId="2" borderId="48" xfId="0" applyNumberFormat="1" applyFont="1" applyFill="1" applyBorder="1" applyAlignment="1">
      <alignment wrapText="1"/>
    </xf>
    <xf numFmtId="1" fontId="5" fillId="2" borderId="48" xfId="0" applyNumberFormat="1" applyFont="1" applyFill="1" applyBorder="1" applyAlignment="1"/>
    <xf numFmtId="1" fontId="5" fillId="2" borderId="49" xfId="0" applyNumberFormat="1" applyFont="1" applyFill="1" applyBorder="1" applyAlignment="1"/>
    <xf numFmtId="1" fontId="5" fillId="2" borderId="50" xfId="0" applyNumberFormat="1" applyFont="1" applyFill="1" applyBorder="1" applyAlignment="1">
      <alignment horizontal="left" vertical="top"/>
    </xf>
    <xf numFmtId="1" fontId="5" fillId="2" borderId="51" xfId="0" applyNumberFormat="1" applyFont="1" applyFill="1" applyBorder="1" applyAlignment="1">
      <alignment wrapText="1"/>
    </xf>
    <xf numFmtId="1" fontId="5" fillId="2" borderId="52" xfId="0" applyNumberFormat="1" applyFont="1" applyFill="1" applyBorder="1" applyAlignment="1"/>
    <xf numFmtId="1" fontId="5" fillId="2" borderId="53" xfId="0" applyNumberFormat="1" applyFont="1" applyFill="1" applyBorder="1" applyAlignment="1"/>
    <xf numFmtId="49" fontId="1" fillId="2" borderId="17" xfId="0" applyNumberFormat="1" applyFont="1" applyFill="1" applyBorder="1" applyAlignment="1"/>
    <xf numFmtId="1" fontId="7" fillId="2" borderId="18" xfId="0" applyNumberFormat="1" applyFont="1" applyFill="1" applyBorder="1" applyAlignment="1">
      <alignment vertical="top"/>
    </xf>
    <xf numFmtId="49" fontId="1" fillId="2" borderId="25" xfId="0" applyNumberFormat="1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0432FF"/>
      <rgbColor rgb="FF0000D4"/>
      <rgbColor rgb="FF515151"/>
      <rgbColor rgb="FF0432FF"/>
      <rgbColor rgb="FFFFCC00"/>
      <rgbColor rgb="FF0000FF"/>
      <rgbColor rgb="FF1406FB"/>
      <rgbColor rgb="FFAAAAAA"/>
      <rgbColor rgb="FFBFBFBF"/>
      <rgbColor rgb="FF9411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showGridLines="0" tabSelected="1" workbookViewId="0">
      <selection sqref="A1:D1"/>
    </sheetView>
  </sheetViews>
  <sheetFormatPr defaultColWidth="8.59765625" defaultRowHeight="20.100000000000001" customHeight="1"/>
  <cols>
    <col min="1" max="1" width="5" style="1" customWidth="1"/>
    <col min="2" max="2" width="29.3984375" style="1" customWidth="1"/>
    <col min="3" max="4" width="11.69921875" style="1" customWidth="1"/>
    <col min="5" max="5" width="8.59765625" style="1" customWidth="1"/>
    <col min="6" max="16384" width="8.59765625" style="1"/>
  </cols>
  <sheetData>
    <row r="1" spans="1:4" ht="16.5" customHeight="1">
      <c r="A1" s="105" t="s">
        <v>0</v>
      </c>
      <c r="B1" s="106"/>
      <c r="C1" s="106"/>
      <c r="D1" s="107"/>
    </row>
    <row r="2" spans="1:4" ht="15.6" customHeight="1">
      <c r="A2" s="128" t="s">
        <v>1</v>
      </c>
      <c r="B2" s="131"/>
      <c r="C2" s="131"/>
      <c r="D2" s="132"/>
    </row>
    <row r="3" spans="1:4" ht="15.95" customHeight="1">
      <c r="A3" s="128" t="s">
        <v>2</v>
      </c>
      <c r="B3" s="129"/>
      <c r="C3" s="129"/>
      <c r="D3" s="130"/>
    </row>
    <row r="4" spans="1:4" ht="16.5" customHeight="1">
      <c r="A4" s="2" t="s">
        <v>3</v>
      </c>
      <c r="B4" s="3"/>
      <c r="C4" s="4"/>
      <c r="D4" s="5" t="s">
        <v>4</v>
      </c>
    </row>
    <row r="5" spans="1:4" ht="20.100000000000001" hidden="1" customHeight="1">
      <c r="A5" s="6" t="s">
        <v>5</v>
      </c>
      <c r="B5" s="7">
        <v>44000</v>
      </c>
      <c r="C5" s="8" t="s">
        <v>6</v>
      </c>
      <c r="D5" s="8" t="s">
        <v>7</v>
      </c>
    </row>
    <row r="6" spans="1:4" ht="17.100000000000001" customHeight="1">
      <c r="A6" s="9" t="s">
        <v>8</v>
      </c>
      <c r="B6" s="10"/>
      <c r="C6" s="126" t="s">
        <v>9</v>
      </c>
      <c r="D6" s="127"/>
    </row>
    <row r="7" spans="1:4" ht="17.100000000000001" customHeight="1">
      <c r="A7" s="11" t="s">
        <v>10</v>
      </c>
      <c r="B7" s="12"/>
      <c r="C7" s="120" t="s">
        <v>11</v>
      </c>
      <c r="D7" s="121"/>
    </row>
    <row r="8" spans="1:4" ht="16.5" customHeight="1">
      <c r="A8" s="13"/>
      <c r="B8" s="14" t="s">
        <v>12</v>
      </c>
      <c r="C8" s="15" t="s">
        <v>13</v>
      </c>
      <c r="D8" s="14" t="s">
        <v>14</v>
      </c>
    </row>
    <row r="9" spans="1:4" ht="16.5" customHeight="1">
      <c r="A9" s="16" t="s">
        <v>15</v>
      </c>
      <c r="B9" s="14" t="s">
        <v>16</v>
      </c>
      <c r="C9" s="17"/>
      <c r="D9" s="18"/>
    </row>
    <row r="10" spans="1:4" ht="16.5" customHeight="1">
      <c r="A10" s="122" t="s">
        <v>17</v>
      </c>
      <c r="B10" s="123"/>
      <c r="C10" s="124"/>
      <c r="D10" s="125"/>
    </row>
    <row r="11" spans="1:4" ht="15.95" customHeight="1">
      <c r="A11" s="19"/>
      <c r="B11" s="19"/>
      <c r="C11" s="20">
        <v>2023</v>
      </c>
      <c r="D11" s="20">
        <v>2024</v>
      </c>
    </row>
    <row r="12" spans="1:4" ht="41.25" customHeight="1">
      <c r="A12" s="19"/>
      <c r="B12" s="21" t="s">
        <v>18</v>
      </c>
      <c r="C12" s="22"/>
      <c r="D12" s="22"/>
    </row>
    <row r="13" spans="1:4" ht="15.95" customHeight="1">
      <c r="A13" s="23" t="s">
        <v>19</v>
      </c>
      <c r="B13" s="19"/>
      <c r="C13" s="24"/>
      <c r="D13" s="25"/>
    </row>
    <row r="14" spans="1:4" ht="15.95" customHeight="1">
      <c r="A14" s="26">
        <v>1</v>
      </c>
      <c r="B14" s="27" t="s">
        <v>20</v>
      </c>
      <c r="C14" s="28"/>
      <c r="D14" s="29"/>
    </row>
    <row r="15" spans="1:4" ht="15.95" customHeight="1">
      <c r="A15" s="30" t="s">
        <v>21</v>
      </c>
      <c r="B15" s="21" t="s">
        <v>22</v>
      </c>
      <c r="C15" s="28"/>
      <c r="D15" s="29"/>
    </row>
    <row r="16" spans="1:4" ht="15.95" customHeight="1">
      <c r="A16" s="30" t="s">
        <v>23</v>
      </c>
      <c r="B16" s="21" t="s">
        <v>24</v>
      </c>
      <c r="C16" s="28"/>
      <c r="D16" s="29"/>
    </row>
    <row r="17" spans="1:4" ht="15.95" customHeight="1">
      <c r="A17" s="30" t="s">
        <v>25</v>
      </c>
      <c r="B17" s="21" t="s">
        <v>26</v>
      </c>
      <c r="C17" s="28"/>
      <c r="D17" s="29"/>
    </row>
    <row r="18" spans="1:4" ht="15.95" customHeight="1">
      <c r="A18" s="26">
        <v>3</v>
      </c>
      <c r="B18" s="27" t="s">
        <v>27</v>
      </c>
      <c r="C18" s="31" t="s">
        <v>7</v>
      </c>
      <c r="D18" s="32" t="s">
        <v>7</v>
      </c>
    </row>
    <row r="19" spans="1:4" ht="26.65" customHeight="1">
      <c r="A19" s="33" t="s">
        <v>28</v>
      </c>
      <c r="B19" s="21" t="s">
        <v>29</v>
      </c>
      <c r="C19" s="28"/>
      <c r="D19" s="29"/>
    </row>
    <row r="20" spans="1:4" ht="15.95" customHeight="1">
      <c r="A20" s="33" t="s">
        <v>30</v>
      </c>
      <c r="B20" s="21" t="s">
        <v>31</v>
      </c>
      <c r="C20" s="28"/>
      <c r="D20" s="29"/>
    </row>
    <row r="21" spans="1:4" ht="15.95" customHeight="1">
      <c r="A21" s="26">
        <v>4</v>
      </c>
      <c r="B21" s="21" t="s">
        <v>32</v>
      </c>
      <c r="C21" s="28"/>
      <c r="D21" s="29"/>
    </row>
    <row r="22" spans="1:4" ht="24" customHeight="1">
      <c r="A22" s="30" t="s">
        <v>33</v>
      </c>
      <c r="B22" s="34" t="s">
        <v>34</v>
      </c>
      <c r="C22" s="28"/>
      <c r="D22" s="29"/>
    </row>
    <row r="23" spans="1:4" ht="14.85" customHeight="1">
      <c r="A23" s="30" t="s">
        <v>35</v>
      </c>
      <c r="B23" s="34" t="s">
        <v>36</v>
      </c>
      <c r="C23" s="28"/>
      <c r="D23" s="29"/>
    </row>
    <row r="24" spans="1:4" ht="27" customHeight="1">
      <c r="A24" s="35">
        <v>6</v>
      </c>
      <c r="B24" s="21" t="s">
        <v>37</v>
      </c>
      <c r="C24" s="28"/>
      <c r="D24" s="36"/>
    </row>
    <row r="25" spans="1:4" ht="17.100000000000001" customHeight="1">
      <c r="A25" s="35">
        <v>7</v>
      </c>
      <c r="B25" s="37" t="s">
        <v>38</v>
      </c>
      <c r="C25" s="38"/>
      <c r="D25" s="39">
        <f>D14+D15+D17+D19+D20+D21+D22+D23+D24</f>
        <v>0</v>
      </c>
    </row>
    <row r="26" spans="1:4" ht="27.6" customHeight="1">
      <c r="A26" s="26">
        <v>8</v>
      </c>
      <c r="B26" s="34" t="s">
        <v>39</v>
      </c>
      <c r="C26" s="22"/>
      <c r="D26" s="40"/>
    </row>
    <row r="27" spans="1:4" ht="17.100000000000001" customHeight="1">
      <c r="A27" s="26">
        <v>9</v>
      </c>
      <c r="B27" s="37" t="s">
        <v>40</v>
      </c>
      <c r="C27" s="41"/>
      <c r="D27" s="42">
        <f>D25+D26</f>
        <v>0</v>
      </c>
    </row>
    <row r="28" spans="1:4" ht="27.6" customHeight="1">
      <c r="A28" s="30" t="s">
        <v>41</v>
      </c>
      <c r="B28" s="21" t="s">
        <v>42</v>
      </c>
      <c r="C28" s="38"/>
      <c r="D28" s="43">
        <f>D27*0.1</f>
        <v>0</v>
      </c>
    </row>
    <row r="29" spans="1:4" ht="27.6" customHeight="1">
      <c r="A29" s="30" t="s">
        <v>43</v>
      </c>
      <c r="B29" s="21" t="s">
        <v>44</v>
      </c>
      <c r="C29" s="38"/>
      <c r="D29" s="44">
        <f>IF(AND(D27&gt;0,D27&lt;43103),12500,IF(D27&gt;124138,36000,D27*0.29))</f>
        <v>0</v>
      </c>
    </row>
    <row r="30" spans="1:4" ht="17.100000000000001" customHeight="1">
      <c r="A30" s="45"/>
      <c r="B30" s="46"/>
      <c r="C30" s="47"/>
      <c r="D30" s="48"/>
    </row>
    <row r="31" spans="1:4" ht="27" customHeight="1">
      <c r="A31" s="49"/>
      <c r="B31" s="50"/>
      <c r="C31" s="51"/>
      <c r="D31" s="22"/>
    </row>
    <row r="32" spans="1:4" ht="12.75" customHeight="1">
      <c r="A32" s="108" t="s">
        <v>45</v>
      </c>
      <c r="B32" s="109"/>
      <c r="C32" s="110"/>
      <c r="D32" s="111"/>
    </row>
    <row r="33" spans="1:4" ht="15" customHeight="1">
      <c r="A33" s="112"/>
      <c r="B33" s="113"/>
      <c r="C33" s="114"/>
      <c r="D33" s="115"/>
    </row>
    <row r="34" spans="1:4" ht="15" customHeight="1">
      <c r="A34" s="112"/>
      <c r="B34" s="113"/>
      <c r="C34" s="114"/>
      <c r="D34" s="115"/>
    </row>
    <row r="35" spans="1:4" ht="19.5" customHeight="1">
      <c r="A35" s="116"/>
      <c r="B35" s="117"/>
      <c r="C35" s="118"/>
      <c r="D35" s="119"/>
    </row>
    <row r="36" spans="1:4" ht="26.65" customHeight="1">
      <c r="A36" s="52"/>
      <c r="B36" s="53"/>
      <c r="C36" s="20">
        <v>2023</v>
      </c>
      <c r="D36" s="20">
        <v>2024</v>
      </c>
    </row>
    <row r="37" spans="1:4" ht="26.65" customHeight="1">
      <c r="A37" s="30" t="s">
        <v>46</v>
      </c>
      <c r="B37" s="21" t="s">
        <v>47</v>
      </c>
      <c r="C37" s="51"/>
      <c r="D37" s="22"/>
    </row>
    <row r="38" spans="1:4" ht="27" customHeight="1">
      <c r="A38" s="30" t="s">
        <v>48</v>
      </c>
      <c r="B38" s="21" t="s">
        <v>49</v>
      </c>
      <c r="C38" s="51"/>
      <c r="D38" s="54"/>
    </row>
    <row r="39" spans="1:4" ht="27.6" customHeight="1">
      <c r="A39" s="26">
        <v>12</v>
      </c>
      <c r="B39" s="21" t="s">
        <v>50</v>
      </c>
      <c r="C39" s="38"/>
      <c r="D39" s="39">
        <f>IF(EXACT($D$18,$D$5),0.0765*(D27-D19-D24-D37-D38),0)</f>
        <v>0</v>
      </c>
    </row>
    <row r="40" spans="1:4" ht="25.5" customHeight="1">
      <c r="A40" s="26">
        <v>13</v>
      </c>
      <c r="B40" s="21" t="s">
        <v>51</v>
      </c>
      <c r="C40" s="22"/>
      <c r="D40" s="55"/>
    </row>
    <row r="41" spans="1:4" ht="27.6" customHeight="1">
      <c r="A41" s="35">
        <v>14</v>
      </c>
      <c r="B41" s="56" t="s">
        <v>52</v>
      </c>
      <c r="C41" s="41"/>
      <c r="D41" s="57">
        <f>SUM(D16,D27,D28,D29,D39,D40)</f>
        <v>0</v>
      </c>
    </row>
    <row r="42" spans="1:4" ht="16.5" customHeight="1">
      <c r="A42" s="19"/>
      <c r="B42" s="19"/>
      <c r="C42" s="58"/>
      <c r="D42" s="59"/>
    </row>
    <row r="43" spans="1:4" ht="15.95" customHeight="1">
      <c r="A43" s="23" t="s">
        <v>53</v>
      </c>
      <c r="B43" s="19"/>
      <c r="C43" s="60"/>
      <c r="D43" s="61"/>
    </row>
    <row r="44" spans="1:4" ht="15.95" customHeight="1">
      <c r="A44" s="26">
        <v>15</v>
      </c>
      <c r="B44" s="27" t="s">
        <v>54</v>
      </c>
      <c r="C44" s="28"/>
      <c r="D44" s="29"/>
    </row>
    <row r="45" spans="1:4" ht="26.65" customHeight="1">
      <c r="A45" s="26">
        <v>16</v>
      </c>
      <c r="B45" s="21" t="s">
        <v>55</v>
      </c>
      <c r="C45" s="28"/>
      <c r="D45" s="29"/>
    </row>
    <row r="46" spans="1:4" ht="15.95" customHeight="1">
      <c r="A46" s="26">
        <v>17</v>
      </c>
      <c r="B46" s="27" t="s">
        <v>56</v>
      </c>
      <c r="C46" s="28"/>
      <c r="D46" s="29"/>
    </row>
    <row r="47" spans="1:4" ht="15.95" customHeight="1">
      <c r="A47" s="26">
        <v>18</v>
      </c>
      <c r="B47" s="27" t="s">
        <v>57</v>
      </c>
      <c r="C47" s="28"/>
      <c r="D47" s="29"/>
    </row>
    <row r="48" spans="1:4" ht="15.95" customHeight="1">
      <c r="A48" s="30" t="s">
        <v>58</v>
      </c>
      <c r="B48" s="27" t="s">
        <v>59</v>
      </c>
      <c r="C48" s="28"/>
      <c r="D48" s="29"/>
    </row>
    <row r="49" spans="1:4" ht="16.5" customHeight="1">
      <c r="A49" s="30" t="s">
        <v>60</v>
      </c>
      <c r="B49" s="27" t="s">
        <v>61</v>
      </c>
      <c r="C49" s="28"/>
      <c r="D49" s="36"/>
    </row>
    <row r="50" spans="1:4" ht="28.5" customHeight="1">
      <c r="A50" s="35">
        <v>20</v>
      </c>
      <c r="B50" s="56" t="s">
        <v>62</v>
      </c>
      <c r="C50" s="41"/>
      <c r="D50" s="57">
        <f>SUM(D44:D49)</f>
        <v>0</v>
      </c>
    </row>
    <row r="51" spans="1:4" ht="17.100000000000001" customHeight="1">
      <c r="A51" s="62"/>
      <c r="B51" s="19"/>
      <c r="C51" s="24"/>
      <c r="D51" s="63"/>
    </row>
    <row r="52" spans="1:4" ht="27.6" customHeight="1">
      <c r="A52" s="35">
        <v>21</v>
      </c>
      <c r="B52" s="56" t="s">
        <v>63</v>
      </c>
      <c r="C52" s="41"/>
      <c r="D52" s="57">
        <f>D41+D50</f>
        <v>0</v>
      </c>
    </row>
    <row r="53" spans="1:4" ht="16.5" customHeight="1">
      <c r="A53" s="19"/>
      <c r="B53" s="19"/>
      <c r="C53" s="25"/>
      <c r="D53" s="64"/>
    </row>
    <row r="54" spans="1:4" ht="15.95" customHeight="1">
      <c r="A54" s="19"/>
      <c r="B54" s="65" t="s">
        <v>64</v>
      </c>
      <c r="C54" s="66"/>
      <c r="D54" s="67"/>
    </row>
    <row r="55" spans="1:4" ht="15.95" customHeight="1">
      <c r="A55" s="19"/>
      <c r="B55" s="68" t="s">
        <v>65</v>
      </c>
      <c r="C55" s="69"/>
      <c r="D55" s="67"/>
    </row>
    <row r="56" spans="1:4" ht="15.95" customHeight="1">
      <c r="A56" s="19"/>
      <c r="B56" s="70" t="s">
        <v>66</v>
      </c>
      <c r="C56" s="71"/>
      <c r="D56" s="72"/>
    </row>
    <row r="57" spans="1:4" ht="15.95" customHeight="1">
      <c r="A57" s="19"/>
      <c r="B57" s="73" t="s">
        <v>67</v>
      </c>
      <c r="C57" s="75" t="s">
        <v>68</v>
      </c>
      <c r="D57" s="76"/>
    </row>
    <row r="58" spans="1:4" ht="15.95" customHeight="1">
      <c r="A58" s="19"/>
      <c r="B58" s="73" t="s">
        <v>69</v>
      </c>
      <c r="C58" s="75" t="s">
        <v>70</v>
      </c>
      <c r="D58" s="76"/>
    </row>
    <row r="59" spans="1:4" ht="16.5" customHeight="1">
      <c r="A59" s="74"/>
      <c r="B59" s="74"/>
      <c r="C59" s="77"/>
      <c r="D59" s="78"/>
    </row>
    <row r="60" spans="1:4" ht="20.25" customHeight="1">
      <c r="A60" s="102" t="s">
        <v>45</v>
      </c>
      <c r="B60" s="103"/>
      <c r="C60" s="103"/>
      <c r="D60" s="104"/>
    </row>
    <row r="61" spans="1:4" ht="141.75" customHeight="1">
      <c r="A61" s="97" t="s">
        <v>71</v>
      </c>
      <c r="B61" s="100"/>
      <c r="C61" s="100"/>
      <c r="D61" s="101"/>
    </row>
    <row r="62" spans="1:4" ht="75.75" customHeight="1">
      <c r="A62" s="97" t="s">
        <v>72</v>
      </c>
      <c r="B62" s="98"/>
      <c r="C62" s="98"/>
      <c r="D62" s="99"/>
    </row>
    <row r="63" spans="1:4" ht="40.5" customHeight="1">
      <c r="A63" s="97" t="s">
        <v>73</v>
      </c>
      <c r="B63" s="98"/>
      <c r="C63" s="98"/>
      <c r="D63" s="99"/>
    </row>
    <row r="64" spans="1:4" ht="17.100000000000001" customHeight="1">
      <c r="A64" s="94" t="s">
        <v>74</v>
      </c>
      <c r="B64" s="95"/>
      <c r="C64" s="95"/>
      <c r="D64" s="96"/>
    </row>
    <row r="65" spans="1:4" ht="16.5" customHeight="1">
      <c r="A65" s="89"/>
      <c r="B65" s="90"/>
      <c r="C65" s="90"/>
      <c r="D65" s="91"/>
    </row>
    <row r="66" spans="1:4" ht="15.95" customHeight="1">
      <c r="A66" s="92" t="s">
        <v>75</v>
      </c>
      <c r="B66" s="87"/>
      <c r="C66" s="87"/>
      <c r="D66" s="88"/>
    </row>
    <row r="67" spans="1:4" ht="15.95" customHeight="1">
      <c r="A67" s="85"/>
      <c r="B67" s="83"/>
      <c r="C67" s="83"/>
      <c r="D67" s="84"/>
    </row>
    <row r="68" spans="1:4" ht="15.95" customHeight="1">
      <c r="A68" s="82" t="s">
        <v>76</v>
      </c>
      <c r="B68" s="83"/>
      <c r="C68" s="83"/>
      <c r="D68" s="84"/>
    </row>
    <row r="69" spans="1:4" ht="15.95" customHeight="1">
      <c r="A69" s="85"/>
      <c r="B69" s="83"/>
      <c r="C69" s="83"/>
      <c r="D69" s="84"/>
    </row>
    <row r="70" spans="1:4" ht="15.95" customHeight="1">
      <c r="A70" s="82" t="s">
        <v>77</v>
      </c>
      <c r="B70" s="83"/>
      <c r="C70" s="83"/>
      <c r="D70" s="84"/>
    </row>
    <row r="71" spans="1:4" ht="15.95" customHeight="1">
      <c r="A71" s="85"/>
      <c r="B71" s="83"/>
      <c r="C71" s="83"/>
      <c r="D71" s="84"/>
    </row>
    <row r="72" spans="1:4" ht="15.95" customHeight="1">
      <c r="A72" s="82" t="s">
        <v>78</v>
      </c>
      <c r="B72" s="83"/>
      <c r="C72" s="83"/>
      <c r="D72" s="84"/>
    </row>
    <row r="73" spans="1:4" ht="15.95" customHeight="1">
      <c r="A73" s="82" t="s">
        <v>79</v>
      </c>
      <c r="B73" s="83"/>
      <c r="C73" s="83"/>
      <c r="D73" s="84"/>
    </row>
    <row r="74" spans="1:4" ht="16.5" customHeight="1">
      <c r="A74" s="93"/>
      <c r="B74" s="80"/>
      <c r="C74" s="80"/>
      <c r="D74" s="81"/>
    </row>
    <row r="75" spans="1:4" ht="8.1" customHeight="1">
      <c r="A75" s="89"/>
      <c r="B75" s="90"/>
      <c r="C75" s="90"/>
      <c r="D75" s="91"/>
    </row>
    <row r="76" spans="1:4" ht="15.95" customHeight="1">
      <c r="A76" s="92" t="s">
        <v>80</v>
      </c>
      <c r="B76" s="87"/>
      <c r="C76" s="87"/>
      <c r="D76" s="88"/>
    </row>
    <row r="77" spans="1:4" ht="15.95" customHeight="1">
      <c r="A77" s="86"/>
      <c r="B77" s="87"/>
      <c r="C77" s="87"/>
      <c r="D77" s="88"/>
    </row>
    <row r="78" spans="1:4" ht="15.95" customHeight="1">
      <c r="A78" s="82" t="s">
        <v>81</v>
      </c>
      <c r="B78" s="83"/>
      <c r="C78" s="83"/>
      <c r="D78" s="84"/>
    </row>
    <row r="79" spans="1:4" ht="15.95" customHeight="1">
      <c r="A79" s="85"/>
      <c r="B79" s="83"/>
      <c r="C79" s="83"/>
      <c r="D79" s="84"/>
    </row>
    <row r="80" spans="1:4" ht="15.95" customHeight="1">
      <c r="A80" s="82" t="s">
        <v>82</v>
      </c>
      <c r="B80" s="83"/>
      <c r="C80" s="83"/>
      <c r="D80" s="84"/>
    </row>
    <row r="81" spans="1:4" ht="15.95" customHeight="1">
      <c r="A81" s="85"/>
      <c r="B81" s="83"/>
      <c r="C81" s="83"/>
      <c r="D81" s="84"/>
    </row>
    <row r="82" spans="1:4" ht="15.95" customHeight="1">
      <c r="A82" s="82" t="s">
        <v>78</v>
      </c>
      <c r="B82" s="83"/>
      <c r="C82" s="83"/>
      <c r="D82" s="84"/>
    </row>
    <row r="83" spans="1:4" ht="16.5" customHeight="1">
      <c r="A83" s="79" t="s">
        <v>83</v>
      </c>
      <c r="B83" s="80"/>
      <c r="C83" s="80"/>
      <c r="D83" s="81"/>
    </row>
  </sheetData>
  <mergeCells count="34">
    <mergeCell ref="A1:D1"/>
    <mergeCell ref="A32:D35"/>
    <mergeCell ref="C7:D7"/>
    <mergeCell ref="A10:D10"/>
    <mergeCell ref="C6:D6"/>
    <mergeCell ref="A3:D3"/>
    <mergeCell ref="A2:D2"/>
    <mergeCell ref="A60:D60"/>
    <mergeCell ref="A70:D70"/>
    <mergeCell ref="A69:D69"/>
    <mergeCell ref="A68:D68"/>
    <mergeCell ref="A67:D67"/>
    <mergeCell ref="A66:D66"/>
    <mergeCell ref="A71:D71"/>
    <mergeCell ref="A64:D64"/>
    <mergeCell ref="A63:D63"/>
    <mergeCell ref="A62:D62"/>
    <mergeCell ref="A61:D61"/>
    <mergeCell ref="C58:D58"/>
    <mergeCell ref="C57:D57"/>
    <mergeCell ref="C59:D59"/>
    <mergeCell ref="A83:D83"/>
    <mergeCell ref="A82:D82"/>
    <mergeCell ref="A81:D81"/>
    <mergeCell ref="A80:D80"/>
    <mergeCell ref="A79:D79"/>
    <mergeCell ref="A78:D78"/>
    <mergeCell ref="A77:D77"/>
    <mergeCell ref="A65:D65"/>
    <mergeCell ref="A76:D76"/>
    <mergeCell ref="A75:D75"/>
    <mergeCell ref="A74:D74"/>
    <mergeCell ref="A73:D73"/>
    <mergeCell ref="A72:D72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1 - Table 1 - Table 1 - 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Carson</dc:creator>
  <cp:lastModifiedBy>Cheryl Carson</cp:lastModifiedBy>
  <dcterms:created xsi:type="dcterms:W3CDTF">2024-04-16T12:58:50Z</dcterms:created>
  <dcterms:modified xsi:type="dcterms:W3CDTF">2024-04-16T12:58:50Z</dcterms:modified>
</cp:coreProperties>
</file>